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cenik01\Documents\Matija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Sheet1!$A$1:$K$5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J2" i="1"/>
  <c r="H2" i="1"/>
  <c r="I11" i="1" l="1"/>
  <c r="I10" i="1"/>
  <c r="I9" i="1"/>
  <c r="I8" i="1"/>
  <c r="J5" i="1" l="1"/>
  <c r="K5" i="1" s="1"/>
  <c r="J3" i="1"/>
  <c r="K3" i="1" s="1"/>
  <c r="H3" i="1"/>
  <c r="I3" i="1" s="1"/>
  <c r="H5" i="1"/>
  <c r="I5" i="1" s="1"/>
  <c r="I2" i="1"/>
  <c r="J4" i="1"/>
  <c r="K4" i="1" s="1"/>
  <c r="H4" i="1"/>
  <c r="I4" i="1" s="1"/>
  <c r="J8" i="1" l="1"/>
  <c r="K8" i="1"/>
  <c r="F7" i="1"/>
  <c r="F9" i="1"/>
  <c r="F8" i="1"/>
  <c r="F10" i="1"/>
  <c r="F6" i="1"/>
  <c r="F11" i="1" l="1"/>
</calcChain>
</file>

<file path=xl/sharedStrings.xml><?xml version="1.0" encoding="utf-8"?>
<sst xmlns="http://schemas.openxmlformats.org/spreadsheetml/2006/main" count="33" uniqueCount="28">
  <si>
    <t>Ime</t>
  </si>
  <si>
    <t>Prezime</t>
  </si>
  <si>
    <t>Datum rođenja</t>
  </si>
  <si>
    <t>Matija</t>
  </si>
  <si>
    <t>Vidmar</t>
  </si>
  <si>
    <t>Ivan</t>
  </si>
  <si>
    <t>Galić</t>
  </si>
  <si>
    <t>Marko</t>
  </si>
  <si>
    <t>Tucaković</t>
  </si>
  <si>
    <t>Uspjeh</t>
  </si>
  <si>
    <t>HJ</t>
  </si>
  <si>
    <t>EJ</t>
  </si>
  <si>
    <t>MAT</t>
  </si>
  <si>
    <t>FIZ</t>
  </si>
  <si>
    <t>Prosjek</t>
  </si>
  <si>
    <t>Stjepan</t>
  </si>
  <si>
    <t>Treger</t>
  </si>
  <si>
    <t>Predmet</t>
  </si>
  <si>
    <t>Ukupno</t>
  </si>
  <si>
    <t>Položilo</t>
  </si>
  <si>
    <t>Nijepoložilo</t>
  </si>
  <si>
    <t>Broj negativnih ocjena</t>
  </si>
  <si>
    <t>Odličan</t>
  </si>
  <si>
    <t>Vrlo dobar</t>
  </si>
  <si>
    <t>Dobar</t>
  </si>
  <si>
    <t>Dovoljan</t>
  </si>
  <si>
    <t>Nedovoljan</t>
  </si>
  <si>
    <t>Zaokruženi prosjek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</si>
</sst>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0" borderId="0" xfId="0" applyNumberFormat="1"/>
    <xf numFmtId="49" fontId="0" fillId="2" borderId="7" xfId="0" applyNumberFormat="1" applyFill="1" applyBorder="1"/>
    <xf numFmtId="49" fontId="0" fillId="2" borderId="8" xfId="0" applyNumberFormat="1" applyFill="1" applyBorder="1"/>
    <xf numFmtId="14" fontId="0" fillId="2" borderId="8" xfId="0" applyNumberFormat="1" applyFill="1" applyBorder="1"/>
    <xf numFmtId="1" fontId="0" fillId="2" borderId="8" xfId="0" applyNumberFormat="1" applyFill="1" applyBorder="1"/>
    <xf numFmtId="2" fontId="0" fillId="2" borderId="8" xfId="0" applyNumberFormat="1" applyFill="1" applyBorder="1"/>
    <xf numFmtId="0" fontId="0" fillId="2" borderId="9" xfId="0" applyFill="1" applyBorder="1"/>
    <xf numFmtId="49" fontId="0" fillId="2" borderId="2" xfId="0" applyNumberFormat="1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3" xfId="0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14" fontId="0" fillId="2" borderId="5" xfId="0" applyNumberFormat="1" applyFill="1" applyBorder="1"/>
    <xf numFmtId="1" fontId="0" fillId="2" borderId="5" xfId="0" applyNumberFormat="1" applyFill="1" applyBorder="1"/>
    <xf numFmtId="2" fontId="0" fillId="2" borderId="5" xfId="0" applyNumberFormat="1" applyFill="1" applyBorder="1"/>
    <xf numFmtId="0" fontId="0" fillId="2" borderId="6" xfId="0" applyFill="1" applyBorder="1"/>
    <xf numFmtId="2" fontId="0" fillId="0" borderId="9" xfId="0" applyNumberFormat="1" applyBorder="1"/>
    <xf numFmtId="2" fontId="0" fillId="0" borderId="3" xfId="0" applyNumberFormat="1" applyBorder="1"/>
    <xf numFmtId="2" fontId="0" fillId="0" borderId="6" xfId="0" applyNumberFormat="1" applyBorder="1"/>
    <xf numFmtId="49" fontId="0" fillId="2" borderId="14" xfId="0" applyNumberFormat="1" applyFill="1" applyBorder="1"/>
    <xf numFmtId="49" fontId="0" fillId="2" borderId="15" xfId="0" applyNumberFormat="1" applyFill="1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13" xfId="0" applyBorder="1"/>
    <xf numFmtId="0" fontId="0" fillId="0" borderId="20" xfId="0" applyBorder="1"/>
    <xf numFmtId="0" fontId="0" fillId="0" borderId="21" xfId="0" applyBorder="1"/>
    <xf numFmtId="0" fontId="0" fillId="3" borderId="10" xfId="0" applyFill="1" applyBorder="1"/>
    <xf numFmtId="0" fontId="0" fillId="3" borderId="12" xfId="0" applyFill="1" applyBorder="1"/>
    <xf numFmtId="49" fontId="0" fillId="3" borderId="10" xfId="0" applyNumberFormat="1" applyFill="1" applyBorder="1"/>
    <xf numFmtId="49" fontId="0" fillId="3" borderId="12" xfId="0" applyNumberFormat="1" applyFill="1" applyBorder="1"/>
    <xf numFmtId="49" fontId="0" fillId="3" borderId="13" xfId="0" applyNumberFormat="1" applyFill="1" applyBorder="1"/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1" xfId="0" applyFill="1" applyBorder="1" applyAlignment="1">
      <alignment vertical="center" wrapText="1" shrinkToFit="1"/>
    </xf>
    <xf numFmtId="0" fontId="0" fillId="3" borderId="12" xfId="0" applyFill="1" applyBorder="1" applyAlignment="1">
      <alignment vertical="center"/>
    </xf>
    <xf numFmtId="0" fontId="0" fillId="3" borderId="11" xfId="0" applyFill="1" applyBorder="1" applyAlignment="1">
      <alignment vertical="center" shrinkToFit="1"/>
    </xf>
    <xf numFmtId="49" fontId="0" fillId="2" borderId="15" xfId="0" applyNumberFormat="1" applyFill="1" applyBorder="1" applyAlignment="1">
      <alignment shrinkToFit="1"/>
    </xf>
    <xf numFmtId="49" fontId="0" fillId="2" borderId="18" xfId="0" applyNumberFormat="1" applyFill="1" applyBorder="1" applyAlignment="1">
      <alignment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Sheet1!$E$6:$E$10</c:f>
              <c:strCache>
                <c:ptCount val="5"/>
                <c:pt idx="0">
                  <c:v>Odličan</c:v>
                </c:pt>
                <c:pt idx="1">
                  <c:v>Vrlo dobar</c:v>
                </c:pt>
                <c:pt idx="2">
                  <c:v>Dobar</c:v>
                </c:pt>
                <c:pt idx="3">
                  <c:v>Dovoljan</c:v>
                </c:pt>
                <c:pt idx="4">
                  <c:v>Nedovoljan</c:v>
                </c:pt>
              </c:strCache>
            </c:strRef>
          </c:cat>
          <c:val>
            <c:numRef>
              <c:f>Sheet1!$F$6:$F$10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952500</xdr:colOff>
      <xdr:row>23</xdr:row>
      <xdr:rowOff>128587</xdr:rowOff>
    </xdr:from>
    <xdr:to>
      <xdr:col>8</xdr:col>
      <xdr:colOff>733425</xdr:colOff>
      <xdr:row>38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D7" zoomScale="170" zoomScaleNormal="170" workbookViewId="0">
      <selection activeCell="F8" sqref="F8"/>
    </sheetView>
  </sheetViews>
  <sheetFormatPr defaultRowHeight="15" x14ac:dyDescent="0.25"/>
  <cols>
    <col min="1" max="1" width="13.42578125" customWidth="1"/>
    <col min="2" max="2" width="15.5703125" customWidth="1"/>
    <col min="3" max="3" width="19.7109375" customWidth="1"/>
    <col min="4" max="4" width="15.5703125" customWidth="1"/>
    <col min="9" max="9" width="12.140625" customWidth="1"/>
    <col min="10" max="10" width="11.85546875" customWidth="1"/>
    <col min="11" max="11" width="12.85546875" customWidth="1"/>
    <col min="12" max="12" width="18.7109375" customWidth="1"/>
  </cols>
  <sheetData>
    <row r="1" spans="1:11" ht="46.5" thickTop="1" thickBot="1" x14ac:dyDescent="0.3">
      <c r="A1" s="36" t="s">
        <v>0</v>
      </c>
      <c r="B1" s="37" t="s">
        <v>1</v>
      </c>
      <c r="C1" s="37" t="s">
        <v>2</v>
      </c>
      <c r="D1" s="37" t="s">
        <v>10</v>
      </c>
      <c r="E1" s="37" t="s">
        <v>11</v>
      </c>
      <c r="F1" s="37" t="s">
        <v>12</v>
      </c>
      <c r="G1" s="37" t="s">
        <v>13</v>
      </c>
      <c r="H1" s="37" t="s">
        <v>14</v>
      </c>
      <c r="I1" s="40" t="s">
        <v>27</v>
      </c>
      <c r="J1" s="38" t="s">
        <v>21</v>
      </c>
      <c r="K1" s="39" t="s">
        <v>9</v>
      </c>
    </row>
    <row r="2" spans="1:11" ht="15.75" thickTop="1" x14ac:dyDescent="0.25">
      <c r="A2" s="2" t="s">
        <v>7</v>
      </c>
      <c r="B2" s="3" t="s">
        <v>8</v>
      </c>
      <c r="C2" s="4">
        <v>31174</v>
      </c>
      <c r="D2" s="5">
        <v>3</v>
      </c>
      <c r="E2" s="5">
        <v>5</v>
      </c>
      <c r="F2" s="5">
        <v>3</v>
      </c>
      <c r="G2" s="5">
        <v>1</v>
      </c>
      <c r="H2" s="6">
        <f>AVERAGE(D2:G2)</f>
        <v>3</v>
      </c>
      <c r="I2" s="5">
        <f>ROUND(H2,0)</f>
        <v>3</v>
      </c>
      <c r="J2" s="5">
        <f>COUNTIF(D2:G2,1)</f>
        <v>1</v>
      </c>
      <c r="K2" s="7" t="str">
        <f>IF(J2=0,"polozio","nije polozio")</f>
        <v>nije polozio</v>
      </c>
    </row>
    <row r="3" spans="1:11" x14ac:dyDescent="0.25">
      <c r="A3" s="8" t="s">
        <v>5</v>
      </c>
      <c r="B3" s="9" t="s">
        <v>6</v>
      </c>
      <c r="C3" s="10">
        <v>31112</v>
      </c>
      <c r="D3" s="11">
        <v>1</v>
      </c>
      <c r="E3" s="11">
        <v>1</v>
      </c>
      <c r="F3" s="11">
        <v>3</v>
      </c>
      <c r="G3" s="11">
        <v>2</v>
      </c>
      <c r="H3" s="12">
        <f>AVERAGE(D3:G3)</f>
        <v>1.75</v>
      </c>
      <c r="I3" s="11">
        <f>ROUND(H3,0)</f>
        <v>2</v>
      </c>
      <c r="J3" s="11">
        <f>COUNTIF(D3:G3,1)</f>
        <v>2</v>
      </c>
      <c r="K3" s="13" t="str">
        <f>IF(J3=0,"polozio","nije polozio")</f>
        <v>nije polozio</v>
      </c>
    </row>
    <row r="4" spans="1:11" x14ac:dyDescent="0.25">
      <c r="A4" s="8" t="s">
        <v>3</v>
      </c>
      <c r="B4" s="9" t="s">
        <v>4</v>
      </c>
      <c r="C4" s="10">
        <v>31253</v>
      </c>
      <c r="D4" s="11">
        <v>5</v>
      </c>
      <c r="E4" s="11">
        <v>5</v>
      </c>
      <c r="F4" s="11">
        <v>5</v>
      </c>
      <c r="G4" s="11">
        <v>5</v>
      </c>
      <c r="H4" s="12">
        <f>AVERAGE(D4:G4)</f>
        <v>5</v>
      </c>
      <c r="I4" s="11">
        <f>ROUND(H4,0)</f>
        <v>5</v>
      </c>
      <c r="J4" s="11">
        <f>COUNTIF(D4:G4,1)</f>
        <v>0</v>
      </c>
      <c r="K4" s="13" t="str">
        <f>IF(J4=0,"polozio","nije polozio")</f>
        <v>polozio</v>
      </c>
    </row>
    <row r="5" spans="1:11" ht="15.75" thickBot="1" x14ac:dyDescent="0.3">
      <c r="A5" s="14" t="s">
        <v>15</v>
      </c>
      <c r="B5" s="15" t="s">
        <v>16</v>
      </c>
      <c r="C5" s="16">
        <v>31294</v>
      </c>
      <c r="D5" s="17">
        <v>3</v>
      </c>
      <c r="E5" s="17">
        <v>4</v>
      </c>
      <c r="F5" s="17">
        <v>5</v>
      </c>
      <c r="G5" s="17">
        <v>3</v>
      </c>
      <c r="H5" s="18">
        <f>AVERAGE(D5:G5)</f>
        <v>3.75</v>
      </c>
      <c r="I5" s="17">
        <f>ROUND(H5,0)</f>
        <v>4</v>
      </c>
      <c r="J5" s="17">
        <f>COUNTIF(D5:G5,1)</f>
        <v>0</v>
      </c>
      <c r="K5" s="19" t="str">
        <f>IF(J5=0,"polozio","nije polozio")</f>
        <v>polozio</v>
      </c>
    </row>
    <row r="6" spans="1:11" ht="16.5" thickTop="1" thickBot="1" x14ac:dyDescent="0.3">
      <c r="E6" s="23" t="s">
        <v>22</v>
      </c>
      <c r="F6" s="25">
        <f>COUNTIF(I2:I5,5)</f>
        <v>1</v>
      </c>
    </row>
    <row r="7" spans="1:11" ht="16.5" thickTop="1" thickBot="1" x14ac:dyDescent="0.3">
      <c r="E7" s="41" t="s">
        <v>23</v>
      </c>
      <c r="F7" s="26">
        <f>COUNTIF(I2:I5,4)</f>
        <v>1</v>
      </c>
      <c r="H7" s="33" t="s">
        <v>17</v>
      </c>
      <c r="I7" s="34" t="s">
        <v>14</v>
      </c>
      <c r="J7" s="31" t="s">
        <v>19</v>
      </c>
      <c r="K7" s="32" t="s">
        <v>20</v>
      </c>
    </row>
    <row r="8" spans="1:11" ht="16.5" thickTop="1" thickBot="1" x14ac:dyDescent="0.3">
      <c r="E8" s="24" t="s">
        <v>24</v>
      </c>
      <c r="F8" s="26">
        <f>COUNTIF(I2:I5,3)</f>
        <v>1</v>
      </c>
      <c r="H8" s="2" t="s">
        <v>10</v>
      </c>
      <c r="I8" s="20">
        <f>AVERAGE(D2:D5)</f>
        <v>3</v>
      </c>
      <c r="J8" s="29">
        <f>COUNTIF(K2:K5,"polozio")</f>
        <v>2</v>
      </c>
      <c r="K8" s="30">
        <f>COUNTIF(K2:K5,"nije polozio")</f>
        <v>2</v>
      </c>
    </row>
    <row r="9" spans="1:11" ht="15.75" thickTop="1" x14ac:dyDescent="0.25">
      <c r="E9" s="24" t="s">
        <v>25</v>
      </c>
      <c r="F9" s="26">
        <f>COUNTIF(I2:I5,2)</f>
        <v>1</v>
      </c>
      <c r="H9" s="8" t="s">
        <v>11</v>
      </c>
      <c r="I9" s="21">
        <f>AVERAGE(E2:E5)</f>
        <v>3.75</v>
      </c>
    </row>
    <row r="10" spans="1:11" ht="15.75" thickBot="1" x14ac:dyDescent="0.3">
      <c r="E10" s="42" t="s">
        <v>26</v>
      </c>
      <c r="F10" s="27">
        <f>COUNTIF(I2:I5,1)</f>
        <v>0</v>
      </c>
      <c r="H10" s="8" t="s">
        <v>12</v>
      </c>
      <c r="I10" s="21">
        <f>AVERAGE(F2:F5)</f>
        <v>4</v>
      </c>
    </row>
    <row r="11" spans="1:11" ht="16.5" thickTop="1" thickBot="1" x14ac:dyDescent="0.3">
      <c r="E11" s="35" t="s">
        <v>18</v>
      </c>
      <c r="F11" s="28">
        <f>SUM(F6:F10)</f>
        <v>4</v>
      </c>
      <c r="H11" s="14" t="s">
        <v>13</v>
      </c>
      <c r="I11" s="22">
        <f>AVERAGE(G2:G5)</f>
        <v>2.75</v>
      </c>
    </row>
    <row r="12" spans="1:11" ht="15.75" thickTop="1" x14ac:dyDescent="0.25">
      <c r="J12" s="1"/>
    </row>
  </sheetData>
  <sortState ref="A2:K5">
    <sortCondition ref="G3:G6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ucenik01</dc:creator>
  <cp:lastModifiedBy>ucenik01</cp:lastModifiedBy>
  <dcterms:created xsi:type="dcterms:W3CDTF">2016-01-26T08:54:34Z</dcterms:created>
  <dcterms:modified xsi:type="dcterms:W3CDTF">2016-02-09T10:07:08Z</dcterms:modified>
</cp:coreProperties>
</file>